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88" windowWidth="19872" windowHeight="6828"/>
  </bookViews>
  <sheets>
    <sheet name="10-2013" sheetId="1" r:id="rId1"/>
  </sheets>
  <calcPr calcId="125725"/>
</workbook>
</file>

<file path=xl/calcChain.xml><?xml version="1.0" encoding="utf-8"?>
<calcChain xmlns="http://schemas.openxmlformats.org/spreadsheetml/2006/main">
  <c r="M33" i="1"/>
  <c r="N33" s="1"/>
  <c r="H33"/>
  <c r="L61"/>
  <c r="K61"/>
  <c r="J61"/>
  <c r="I61"/>
  <c r="G61"/>
  <c r="F61"/>
  <c r="E61"/>
  <c r="D61"/>
  <c r="C61"/>
  <c r="M60"/>
  <c r="H60"/>
  <c r="M59"/>
  <c r="H59"/>
  <c r="M58"/>
  <c r="H58"/>
  <c r="M57"/>
  <c r="H57"/>
  <c r="M56"/>
  <c r="H56"/>
  <c r="M55"/>
  <c r="H55"/>
  <c r="M54"/>
  <c r="H54"/>
  <c r="M53"/>
  <c r="H53"/>
  <c r="M52"/>
  <c r="H52"/>
  <c r="M51"/>
  <c r="H51"/>
  <c r="M50"/>
  <c r="H50"/>
  <c r="M49"/>
  <c r="H49"/>
  <c r="M48"/>
  <c r="H48"/>
  <c r="M47"/>
  <c r="H47"/>
  <c r="M46"/>
  <c r="H46"/>
  <c r="M45"/>
  <c r="H45"/>
  <c r="M44"/>
  <c r="H44"/>
  <c r="M43"/>
  <c r="H43"/>
  <c r="M42"/>
  <c r="H42"/>
  <c r="M41"/>
  <c r="H41"/>
  <c r="M40"/>
  <c r="H40"/>
  <c r="M39"/>
  <c r="H39"/>
  <c r="M38"/>
  <c r="H38"/>
  <c r="M37"/>
  <c r="H37"/>
  <c r="M36"/>
  <c r="H36"/>
  <c r="N35"/>
  <c r="M35"/>
  <c r="H35"/>
  <c r="M34"/>
  <c r="H34"/>
  <c r="M32"/>
  <c r="H32"/>
  <c r="M31"/>
  <c r="H31"/>
  <c r="M30"/>
  <c r="N30" s="1"/>
  <c r="H30"/>
  <c r="M29"/>
  <c r="N29" s="1"/>
  <c r="H29"/>
  <c r="M28"/>
  <c r="H28"/>
  <c r="M27"/>
  <c r="H27"/>
  <c r="M26"/>
  <c r="H26"/>
  <c r="M25"/>
  <c r="N25" s="1"/>
  <c r="H25"/>
  <c r="M24"/>
  <c r="H24"/>
  <c r="M23"/>
  <c r="H23"/>
  <c r="M22"/>
  <c r="H22"/>
  <c r="M21"/>
  <c r="H21"/>
  <c r="M20"/>
  <c r="H20"/>
  <c r="M19"/>
  <c r="H19"/>
  <c r="M18"/>
  <c r="H18"/>
  <c r="M17"/>
  <c r="H17"/>
  <c r="M16"/>
  <c r="H16"/>
  <c r="M15"/>
  <c r="H15"/>
  <c r="M14"/>
  <c r="H14"/>
  <c r="M13"/>
  <c r="N13" s="1"/>
  <c r="H13"/>
  <c r="M12"/>
  <c r="H12"/>
  <c r="M11"/>
  <c r="H11"/>
  <c r="M10"/>
  <c r="H10"/>
  <c r="M9"/>
  <c r="N9" s="1"/>
  <c r="H9"/>
  <c r="M8"/>
  <c r="H8"/>
  <c r="M7"/>
  <c r="H7"/>
  <c r="M6"/>
  <c r="H6"/>
  <c r="M5"/>
  <c r="H5"/>
  <c r="M4"/>
  <c r="H4"/>
  <c r="N58" l="1"/>
  <c r="N51"/>
  <c r="N47"/>
  <c r="N46"/>
  <c r="N42"/>
  <c r="N41"/>
  <c r="N43"/>
  <c r="N45"/>
  <c r="N48"/>
  <c r="N14"/>
  <c r="N36"/>
  <c r="N55"/>
  <c r="N57"/>
  <c r="N59"/>
  <c r="N39"/>
  <c r="N52"/>
  <c r="N31"/>
  <c r="N28"/>
  <c r="N26"/>
  <c r="N24"/>
  <c r="N22"/>
  <c r="N19"/>
  <c r="N18"/>
  <c r="N15"/>
  <c r="N12"/>
  <c r="N10"/>
  <c r="N11"/>
  <c r="N37"/>
  <c r="N44"/>
  <c r="N53"/>
  <c r="N60"/>
  <c r="M61"/>
  <c r="N6"/>
  <c r="N17"/>
  <c r="N34"/>
  <c r="N50"/>
  <c r="N20"/>
  <c r="N27"/>
  <c r="N5"/>
  <c r="N7"/>
  <c r="N16"/>
  <c r="N21"/>
  <c r="N23"/>
  <c r="N32"/>
  <c r="N38"/>
  <c r="N40"/>
  <c r="N49"/>
  <c r="N54"/>
  <c r="N56"/>
  <c r="N8"/>
  <c r="H61"/>
  <c r="N4"/>
  <c r="N61" l="1"/>
</calcChain>
</file>

<file path=xl/sharedStrings.xml><?xml version="1.0" encoding="utf-8"?>
<sst xmlns="http://schemas.openxmlformats.org/spreadsheetml/2006/main" count="131" uniqueCount="85">
  <si>
    <t>CÂMARA MUNICIPAL DE COLATINA</t>
  </si>
  <si>
    <t>NOME DO SERVIDOR</t>
  </si>
  <si>
    <t>CARGO</t>
  </si>
  <si>
    <t>VENCIMENTO/ SUBSIDIO</t>
  </si>
  <si>
    <t>SALARIO FAMILIA</t>
  </si>
  <si>
    <t>VENCIMENTO PROPORCIONAL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</si>
  <si>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</si>
  <si>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</si>
  <si>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</si>
  <si>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</si>
  <si>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</si>
  <si>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</si>
  <si>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</si>
  <si>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</si>
  <si>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</si>
  <si>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Amilton Renato Ferrari</t>
  </si>
  <si>
    <t>Chefe de Gabinete Parlamentar</t>
  </si>
  <si>
    <t>Audreya Mota França Bravo</t>
  </si>
  <si>
    <t>Biany Silva Schreider</t>
  </si>
  <si>
    <t>Assessor Legislativo</t>
  </si>
  <si>
    <t>Braz Camargo</t>
  </si>
  <si>
    <t>Assessor Administrativo</t>
  </si>
  <si>
    <t>Bruno Pretti de Vasconcellos</t>
  </si>
  <si>
    <t>Assessor Parlamentar</t>
  </si>
  <si>
    <t>Assessor de Imprensa</t>
  </si>
  <si>
    <t>Carlos Cezar dos Santos</t>
  </si>
  <si>
    <t>Carolina Biazi</t>
  </si>
  <si>
    <t>Secretário de Gab. Parlamentar</t>
  </si>
  <si>
    <t>Cristieli Sarter Christo</t>
  </si>
  <si>
    <t>Denise Custódio</t>
  </si>
  <si>
    <t>Edson Carlos Veronesi</t>
  </si>
  <si>
    <t xml:space="preserve">Assessor Adm. Especial </t>
  </si>
  <si>
    <t>Elaine Buzetti dos Santos</t>
  </si>
  <si>
    <t>Eliana da Penha B. Martins</t>
  </si>
  <si>
    <t>Elias Braun</t>
  </si>
  <si>
    <t>Elias Jorge Brunetti Junior</t>
  </si>
  <si>
    <t>Elismar Diniz dos Santos</t>
  </si>
  <si>
    <t>Elizete Cardoso de Lorenci</t>
  </si>
  <si>
    <t>Erica Aparecida Caliari André</t>
  </si>
  <si>
    <t>Assessor Técnico</t>
  </si>
  <si>
    <t>Flávio Oliveira Silva</t>
  </si>
  <si>
    <t>Gesio Vendramini Costa</t>
  </si>
  <si>
    <t>Gisele Rosa Santana</t>
  </si>
  <si>
    <t>Heitor Maciel Guimarães</t>
  </si>
  <si>
    <t>Helio Dutra Leal</t>
  </si>
  <si>
    <t>Ighor Angelo Bravo</t>
  </si>
  <si>
    <t>Isaac Fraga de Oliveira</t>
  </si>
  <si>
    <t>Jennifer Santana Monteiro</t>
  </si>
  <si>
    <t>Jesua Lopes Cunha</t>
  </si>
  <si>
    <t>João Antonio Guedes</t>
  </si>
  <si>
    <t>João Francisco da Silva</t>
  </si>
  <si>
    <t>João Luiz Augustinho</t>
  </si>
  <si>
    <t>José Carlos Marianelli</t>
  </si>
  <si>
    <t>Julio Cesar Barros Bordignon</t>
  </si>
  <si>
    <t>Lays Chieppe Martinelli</t>
  </si>
  <si>
    <t>Lidia de Andrade Rocha</t>
  </si>
  <si>
    <t>Lorena da Silva Carvalho</t>
  </si>
  <si>
    <t>Assessor de Controladoria Interna</t>
  </si>
  <si>
    <t>Lorrayne Bino Muller</t>
  </si>
  <si>
    <t>Lucas Storari Reis</t>
  </si>
  <si>
    <t>Luciano Cardoso Gasperazzo</t>
  </si>
  <si>
    <t>Marcella Simor Lirio Barcellos</t>
  </si>
  <si>
    <t>Maria Inez Mozer Mendes</t>
  </si>
  <si>
    <t>Maria Jesuete Mora</t>
  </si>
  <si>
    <t>Maria Joana Arnaldo dos Santos</t>
  </si>
  <si>
    <t>Mário Antonio Saquetto</t>
  </si>
  <si>
    <t>Diretor Geral</t>
  </si>
  <si>
    <t>Nilo André Locatelli de Oliveira</t>
  </si>
  <si>
    <t>Nilso Martins da Silva</t>
  </si>
  <si>
    <t>Otacílio Fernando Batista de Mello</t>
  </si>
  <si>
    <t>Otila Molino Sabadine Melquíades</t>
  </si>
  <si>
    <t>Assessor Jurídico</t>
  </si>
  <si>
    <t>Paula Gomes Guedes</t>
  </si>
  <si>
    <t>Poliana Neves de Andrade</t>
  </si>
  <si>
    <t>Rogério Marcos Castelluber</t>
  </si>
  <si>
    <t>Ronaldo Pina Mognhol</t>
  </si>
  <si>
    <t>Ronaldo Sergio Fachetti</t>
  </si>
  <si>
    <t>Rosa Nunes</t>
  </si>
  <si>
    <t>Rosiane Benevenuto de Assis</t>
  </si>
  <si>
    <t>Sandra Braida Marre</t>
  </si>
  <si>
    <t>Tatiane P Zouain Grobério</t>
  </si>
  <si>
    <t>Vinicius Bragatto Gon</t>
  </si>
  <si>
    <t>TOTAL</t>
  </si>
  <si>
    <t>João Manuel Comério Vieira</t>
  </si>
  <si>
    <t>DETALHAMENTO DA FOLHA PAGAMENTO - REMUNERAÇÃO MENSAL  - 10/2013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</si>
</sst>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9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14"/>
      <color indexed="8"/>
      <name val="Cordia New"/>
      <family val="2"/>
    </font>
    <font>
      <sz val="11"/>
      <color indexed="8"/>
      <name val="Cordia New"/>
      <family val="2"/>
    </font>
    <font>
      <sz val="11"/>
      <name val="Cordia New"/>
      <family val="2"/>
    </font>
    <font>
      <sz val="11"/>
      <color indexed="56"/>
      <name val="Cordia New"/>
      <family val="2"/>
    </font>
    <font>
      <sz val="11"/>
      <color indexed="10"/>
      <name val="Cordia New"/>
      <family val="2"/>
    </font>
    <font>
      <b/>
      <sz val="11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4" fillId="0" borderId="4" xfId="3" applyFont="1" applyBorder="1"/>
    <xf numFmtId="0" fontId="5" fillId="0" borderId="0" xfId="0" applyFont="1" applyBorder="1"/>
    <xf numFmtId="0" fontId="5" fillId="0" borderId="0" xfId="0" applyFont="1"/>
    <xf numFmtId="0" fontId="4" fillId="0" borderId="0" xfId="2" applyFont="1" applyBorder="1" applyAlignment="1"/>
    <xf numFmtId="164" fontId="4" fillId="0" borderId="4" xfId="1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4">
    <cellStyle name="Normal" xfId="0" builtinId="0"/>
    <cellStyle name="Normal_COMISSIONADOS" xfId="3"/>
    <cellStyle name="Normal_Plan1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153" zoomScaleNormal="153" workbookViewId="0">
      <selection activeCell="C67" sqref="C67"/>
    </sheetView>
  </sheetViews>
  <sheetFormatPr defaultRowHeight="16.8"/>
  <cols>
    <col min="1" max="1" width="21" style="6" customWidth="1"/>
    <col min="2" max="2" width="20.88671875" style="6" customWidth="1"/>
    <col min="3" max="3" width="9.6640625" style="10" customWidth="1"/>
    <col min="4" max="4" width="6.33203125" style="10" customWidth="1"/>
    <col min="5" max="5" width="11.44140625" style="10" customWidth="1"/>
    <col min="6" max="6" width="10.44140625" style="10" customWidth="1"/>
    <col min="7" max="7" width="7.5546875" style="10" customWidth="1"/>
    <col min="8" max="8" width="8.77734375" style="10" customWidth="1"/>
    <col min="9" max="9" width="7.5546875" style="10" customWidth="1"/>
    <col min="10" max="10" width="6.6640625" style="10" customWidth="1"/>
    <col min="11" max="11" width="11.21875" style="10" customWidth="1"/>
    <col min="12" max="12" width="8.77734375" style="10" customWidth="1"/>
    <col min="13" max="14" width="9.109375" style="10" customWidth="1"/>
    <col min="15" max="16384" width="8.88671875" style="6"/>
  </cols>
  <sheetData>
    <row r="1" spans="1:18" ht="20.39999999999999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5"/>
      <c r="P1" s="5"/>
      <c r="Q1" s="5"/>
      <c r="R1" s="5"/>
    </row>
    <row r="2" spans="1:18" ht="20.399999999999999">
      <c r="A2" s="1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7"/>
      <c r="P2" s="7"/>
      <c r="Q2" s="7"/>
      <c r="R2" s="5"/>
    </row>
    <row r="3" spans="1:18" ht="50.4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1" t="s">
        <v>14</v>
      </c>
      <c r="O3" s="5"/>
      <c r="P3" s="5"/>
      <c r="Q3" s="5"/>
      <c r="R3" s="5"/>
    </row>
    <row r="4" spans="1:18">
      <c r="A4" s="4" t="s">
        <v>15</v>
      </c>
      <c r="B4" s="4" t="s">
        <v>16</v>
      </c>
      <c r="C4" s="8">
        <v>2266.2399999999998</v>
      </c>
      <c r="D4" s="8">
        <v>0</v>
      </c>
      <c r="E4" s="8">
        <v>0</v>
      </c>
      <c r="F4" s="8">
        <v>0</v>
      </c>
      <c r="G4" s="8">
        <v>0</v>
      </c>
      <c r="H4" s="14">
        <f>C4+E4+D4+F4+G4</f>
        <v>2266.2399999999998</v>
      </c>
      <c r="I4" s="15">
        <v>-249.28</v>
      </c>
      <c r="J4" s="15">
        <v>-22.96</v>
      </c>
      <c r="K4" s="15">
        <v>0</v>
      </c>
      <c r="L4" s="15">
        <v>0</v>
      </c>
      <c r="M4" s="16">
        <f>I4+J4+K4+L4</f>
        <v>-272.24</v>
      </c>
      <c r="N4" s="8">
        <f>H4+M4</f>
        <v>1993.9999999999998</v>
      </c>
      <c r="O4" s="5"/>
      <c r="P4" s="5"/>
      <c r="Q4" s="5"/>
      <c r="R4" s="5"/>
    </row>
    <row r="5" spans="1:18">
      <c r="A5" s="4" t="s">
        <v>17</v>
      </c>
      <c r="B5" s="4" t="s">
        <v>16</v>
      </c>
      <c r="C5" s="8">
        <v>2266.2399999999998</v>
      </c>
      <c r="D5" s="8">
        <v>0</v>
      </c>
      <c r="E5" s="8">
        <v>0</v>
      </c>
      <c r="F5" s="8">
        <v>0</v>
      </c>
      <c r="G5" s="8">
        <v>0</v>
      </c>
      <c r="H5" s="14">
        <f t="shared" ref="H5:H61" si="0">C5+E5+D5+F5+G5</f>
        <v>2266.2399999999998</v>
      </c>
      <c r="I5" s="15">
        <v>-249.28</v>
      </c>
      <c r="J5" s="15">
        <v>0</v>
      </c>
      <c r="K5" s="15">
        <v>0</v>
      </c>
      <c r="L5" s="15">
        <v>0</v>
      </c>
      <c r="M5" s="16">
        <f t="shared" ref="M5:M60" si="1">I5+J5+K5+L5</f>
        <v>-249.28</v>
      </c>
      <c r="N5" s="8">
        <f t="shared" ref="N5:N60" si="2">H5+M5</f>
        <v>2016.9599999999998</v>
      </c>
      <c r="O5" s="5"/>
      <c r="P5" s="5"/>
      <c r="Q5" s="5"/>
      <c r="R5" s="5"/>
    </row>
    <row r="6" spans="1:18">
      <c r="A6" s="4" t="s">
        <v>18</v>
      </c>
      <c r="B6" s="4" t="s">
        <v>19</v>
      </c>
      <c r="C6" s="8">
        <v>955.68</v>
      </c>
      <c r="D6" s="8">
        <v>0</v>
      </c>
      <c r="E6" s="8">
        <v>0</v>
      </c>
      <c r="F6" s="8">
        <v>0</v>
      </c>
      <c r="G6" s="8">
        <v>0</v>
      </c>
      <c r="H6" s="14">
        <f t="shared" si="0"/>
        <v>955.68</v>
      </c>
      <c r="I6" s="15">
        <v>-76.45</v>
      </c>
      <c r="J6" s="15">
        <v>0</v>
      </c>
      <c r="K6" s="15">
        <v>0</v>
      </c>
      <c r="L6" s="15">
        <v>0</v>
      </c>
      <c r="M6" s="16">
        <f t="shared" si="1"/>
        <v>-76.45</v>
      </c>
      <c r="N6" s="8">
        <f t="shared" si="2"/>
        <v>879.2299999999999</v>
      </c>
      <c r="O6" s="5"/>
      <c r="P6" s="5"/>
      <c r="Q6" s="5"/>
      <c r="R6" s="5"/>
    </row>
    <row r="7" spans="1:18">
      <c r="A7" s="4" t="s">
        <v>20</v>
      </c>
      <c r="B7" s="4" t="s">
        <v>21</v>
      </c>
      <c r="C7" s="8">
        <v>900</v>
      </c>
      <c r="D7" s="8">
        <v>0</v>
      </c>
      <c r="E7" s="8">
        <v>0</v>
      </c>
      <c r="F7" s="8">
        <v>0</v>
      </c>
      <c r="G7" s="8">
        <v>0</v>
      </c>
      <c r="H7" s="14">
        <f t="shared" si="0"/>
        <v>900</v>
      </c>
      <c r="I7" s="15">
        <v>-72</v>
      </c>
      <c r="J7" s="15">
        <v>0</v>
      </c>
      <c r="K7" s="15">
        <v>0</v>
      </c>
      <c r="L7" s="15">
        <v>0</v>
      </c>
      <c r="M7" s="16">
        <f t="shared" si="1"/>
        <v>-72</v>
      </c>
      <c r="N7" s="8">
        <f t="shared" si="2"/>
        <v>828</v>
      </c>
      <c r="O7" s="5"/>
      <c r="P7" s="5"/>
      <c r="Q7" s="5"/>
      <c r="R7" s="5"/>
    </row>
    <row r="8" spans="1:18">
      <c r="A8" s="4" t="s">
        <v>22</v>
      </c>
      <c r="B8" s="4" t="s">
        <v>23</v>
      </c>
      <c r="C8" s="8">
        <v>806.51</v>
      </c>
      <c r="D8" s="8">
        <v>0</v>
      </c>
      <c r="E8" s="8">
        <v>0</v>
      </c>
      <c r="F8" s="8">
        <v>403.26</v>
      </c>
      <c r="G8" s="8">
        <v>0</v>
      </c>
      <c r="H8" s="14">
        <f t="shared" si="0"/>
        <v>1209.77</v>
      </c>
      <c r="I8" s="15">
        <v>-96.78</v>
      </c>
      <c r="J8" s="15">
        <v>0</v>
      </c>
      <c r="K8" s="15">
        <v>0</v>
      </c>
      <c r="L8" s="15">
        <v>0</v>
      </c>
      <c r="M8" s="16">
        <f t="shared" si="1"/>
        <v>-96.78</v>
      </c>
      <c r="N8" s="8">
        <f t="shared" si="2"/>
        <v>1112.99</v>
      </c>
      <c r="O8" s="5"/>
      <c r="P8" s="5"/>
      <c r="Q8" s="5"/>
      <c r="R8" s="5"/>
    </row>
    <row r="9" spans="1:18">
      <c r="A9" s="4" t="s">
        <v>25</v>
      </c>
      <c r="B9" s="4" t="s">
        <v>23</v>
      </c>
      <c r="C9" s="8">
        <v>806.51</v>
      </c>
      <c r="D9" s="8">
        <v>0</v>
      </c>
      <c r="E9" s="8">
        <v>0</v>
      </c>
      <c r="F9" s="8">
        <v>403.26</v>
      </c>
      <c r="G9" s="8">
        <v>0</v>
      </c>
      <c r="H9" s="14">
        <f t="shared" si="0"/>
        <v>1209.77</v>
      </c>
      <c r="I9" s="15">
        <v>-96.78</v>
      </c>
      <c r="J9" s="15">
        <v>0</v>
      </c>
      <c r="K9" s="15">
        <v>0</v>
      </c>
      <c r="L9" s="15">
        <v>-144.41</v>
      </c>
      <c r="M9" s="16">
        <f t="shared" si="1"/>
        <v>-241.19</v>
      </c>
      <c r="N9" s="8">
        <f t="shared" si="2"/>
        <v>968.57999999999993</v>
      </c>
      <c r="O9" s="5"/>
      <c r="P9" s="5"/>
      <c r="Q9" s="5"/>
      <c r="R9" s="5"/>
    </row>
    <row r="10" spans="1:18">
      <c r="A10" s="4" t="s">
        <v>26</v>
      </c>
      <c r="B10" s="4" t="s">
        <v>27</v>
      </c>
      <c r="C10" s="8">
        <v>1776.11</v>
      </c>
      <c r="D10" s="8">
        <v>0</v>
      </c>
      <c r="E10" s="8">
        <v>0</v>
      </c>
      <c r="F10" s="8">
        <v>0</v>
      </c>
      <c r="G10" s="8">
        <v>0</v>
      </c>
      <c r="H10" s="14">
        <f t="shared" si="0"/>
        <v>1776.11</v>
      </c>
      <c r="I10" s="15">
        <v>-159.84</v>
      </c>
      <c r="J10" s="15">
        <v>0</v>
      </c>
      <c r="K10" s="15">
        <v>0</v>
      </c>
      <c r="L10" s="15">
        <v>0</v>
      </c>
      <c r="M10" s="16">
        <f t="shared" si="1"/>
        <v>-159.84</v>
      </c>
      <c r="N10" s="8">
        <f t="shared" si="2"/>
        <v>1616.27</v>
      </c>
      <c r="O10" s="5"/>
      <c r="P10" s="5"/>
      <c r="Q10" s="5"/>
      <c r="R10" s="5"/>
    </row>
    <row r="11" spans="1:18">
      <c r="A11" s="4" t="s">
        <v>28</v>
      </c>
      <c r="B11" s="4" t="s">
        <v>23</v>
      </c>
      <c r="C11" s="8">
        <v>806.51</v>
      </c>
      <c r="D11" s="8">
        <v>0</v>
      </c>
      <c r="E11" s="8">
        <v>0</v>
      </c>
      <c r="F11" s="8">
        <v>0</v>
      </c>
      <c r="G11" s="8">
        <v>0</v>
      </c>
      <c r="H11" s="14">
        <f t="shared" si="0"/>
        <v>806.51</v>
      </c>
      <c r="I11" s="15">
        <v>-64.52</v>
      </c>
      <c r="J11" s="15">
        <v>0</v>
      </c>
      <c r="K11" s="15">
        <v>0</v>
      </c>
      <c r="L11" s="15">
        <v>0</v>
      </c>
      <c r="M11" s="16">
        <f t="shared" si="1"/>
        <v>-64.52</v>
      </c>
      <c r="N11" s="8">
        <f t="shared" si="2"/>
        <v>741.99</v>
      </c>
      <c r="O11" s="5"/>
      <c r="P11" s="5"/>
      <c r="Q11" s="5"/>
      <c r="R11" s="5"/>
    </row>
    <row r="12" spans="1:18">
      <c r="A12" s="4" t="s">
        <v>29</v>
      </c>
      <c r="B12" s="4" t="s">
        <v>23</v>
      </c>
      <c r="C12" s="8">
        <v>806.51</v>
      </c>
      <c r="D12" s="8">
        <v>0</v>
      </c>
      <c r="E12" s="8">
        <v>0</v>
      </c>
      <c r="F12" s="8">
        <v>0</v>
      </c>
      <c r="G12" s="8">
        <v>0</v>
      </c>
      <c r="H12" s="14">
        <f t="shared" si="0"/>
        <v>806.51</v>
      </c>
      <c r="I12" s="15">
        <v>-64.52</v>
      </c>
      <c r="J12" s="15">
        <v>0</v>
      </c>
      <c r="K12" s="15">
        <v>0</v>
      </c>
      <c r="L12" s="15">
        <v>0</v>
      </c>
      <c r="M12" s="16">
        <f t="shared" si="1"/>
        <v>-64.52</v>
      </c>
      <c r="N12" s="8">
        <f t="shared" si="2"/>
        <v>741.99</v>
      </c>
      <c r="O12" s="5"/>
      <c r="P12" s="5"/>
      <c r="Q12" s="5"/>
      <c r="R12" s="5"/>
    </row>
    <row r="13" spans="1:18">
      <c r="A13" s="4" t="s">
        <v>30</v>
      </c>
      <c r="B13" s="4" t="s">
        <v>31</v>
      </c>
      <c r="C13" s="8">
        <v>1150</v>
      </c>
      <c r="D13" s="8">
        <v>0</v>
      </c>
      <c r="E13" s="8">
        <v>0</v>
      </c>
      <c r="F13" s="8">
        <v>0</v>
      </c>
      <c r="G13" s="8">
        <v>575</v>
      </c>
      <c r="H13" s="14">
        <f t="shared" si="0"/>
        <v>1725</v>
      </c>
      <c r="I13" s="15">
        <v>-155.25</v>
      </c>
      <c r="J13" s="15">
        <v>0</v>
      </c>
      <c r="K13" s="15">
        <v>0</v>
      </c>
      <c r="L13" s="15">
        <v>0</v>
      </c>
      <c r="M13" s="16">
        <f t="shared" si="1"/>
        <v>-155.25</v>
      </c>
      <c r="N13" s="8">
        <f t="shared" si="2"/>
        <v>1569.75</v>
      </c>
      <c r="O13" s="5"/>
      <c r="P13" s="5"/>
      <c r="Q13" s="5"/>
      <c r="R13" s="5"/>
    </row>
    <row r="14" spans="1:18">
      <c r="A14" s="4" t="s">
        <v>32</v>
      </c>
      <c r="B14" s="4" t="s">
        <v>23</v>
      </c>
      <c r="C14" s="8">
        <v>806.51</v>
      </c>
      <c r="D14" s="8">
        <v>0</v>
      </c>
      <c r="E14" s="8">
        <v>0</v>
      </c>
      <c r="F14" s="8">
        <v>0</v>
      </c>
      <c r="G14" s="8">
        <v>0</v>
      </c>
      <c r="H14" s="14">
        <f t="shared" si="0"/>
        <v>806.51</v>
      </c>
      <c r="I14" s="15">
        <v>-64.52</v>
      </c>
      <c r="J14" s="15">
        <v>0</v>
      </c>
      <c r="K14" s="15">
        <v>0</v>
      </c>
      <c r="L14" s="15">
        <v>0</v>
      </c>
      <c r="M14" s="16">
        <f t="shared" si="1"/>
        <v>-64.52</v>
      </c>
      <c r="N14" s="8">
        <f t="shared" si="2"/>
        <v>741.99</v>
      </c>
      <c r="O14" s="5"/>
      <c r="P14" s="5"/>
      <c r="Q14" s="5"/>
      <c r="R14" s="5"/>
    </row>
    <row r="15" spans="1:18">
      <c r="A15" s="4" t="s">
        <v>33</v>
      </c>
      <c r="B15" s="4" t="s">
        <v>16</v>
      </c>
      <c r="C15" s="8">
        <v>2266.2399999999998</v>
      </c>
      <c r="D15" s="8">
        <v>0</v>
      </c>
      <c r="E15" s="8">
        <v>0</v>
      </c>
      <c r="F15" s="8">
        <v>0</v>
      </c>
      <c r="G15" s="8">
        <v>0</v>
      </c>
      <c r="H15" s="14">
        <f t="shared" si="0"/>
        <v>2266.2399999999998</v>
      </c>
      <c r="I15" s="15">
        <v>-249.28</v>
      </c>
      <c r="J15" s="15">
        <v>-22.96</v>
      </c>
      <c r="K15" s="15">
        <v>0</v>
      </c>
      <c r="L15" s="15">
        <v>0</v>
      </c>
      <c r="M15" s="16">
        <f t="shared" si="1"/>
        <v>-272.24</v>
      </c>
      <c r="N15" s="8">
        <f t="shared" si="2"/>
        <v>1993.9999999999998</v>
      </c>
      <c r="O15" s="5"/>
      <c r="P15" s="5"/>
      <c r="Q15" s="5"/>
      <c r="R15" s="5"/>
    </row>
    <row r="16" spans="1:18">
      <c r="A16" s="4" t="s">
        <v>34</v>
      </c>
      <c r="B16" s="4" t="s">
        <v>23</v>
      </c>
      <c r="C16" s="8">
        <v>806.51</v>
      </c>
      <c r="D16" s="8">
        <v>0</v>
      </c>
      <c r="E16" s="8">
        <v>0</v>
      </c>
      <c r="F16" s="8">
        <v>0</v>
      </c>
      <c r="G16" s="8">
        <v>0</v>
      </c>
      <c r="H16" s="14">
        <f t="shared" si="0"/>
        <v>806.51</v>
      </c>
      <c r="I16" s="15">
        <v>-64.52</v>
      </c>
      <c r="J16" s="15">
        <v>0</v>
      </c>
      <c r="K16" s="15">
        <v>0</v>
      </c>
      <c r="L16" s="15">
        <v>0</v>
      </c>
      <c r="M16" s="16">
        <f t="shared" si="1"/>
        <v>-64.52</v>
      </c>
      <c r="N16" s="8">
        <f t="shared" si="2"/>
        <v>741.99</v>
      </c>
      <c r="O16" s="5"/>
      <c r="P16" s="5"/>
      <c r="Q16" s="5"/>
      <c r="R16" s="5"/>
    </row>
    <row r="17" spans="1:18">
      <c r="A17" s="4" t="s">
        <v>35</v>
      </c>
      <c r="B17" s="4" t="s">
        <v>23</v>
      </c>
      <c r="C17" s="8">
        <v>806.51</v>
      </c>
      <c r="D17" s="8">
        <v>0</v>
      </c>
      <c r="E17" s="8">
        <v>0</v>
      </c>
      <c r="F17" s="8">
        <v>0</v>
      </c>
      <c r="G17" s="8">
        <v>0</v>
      </c>
      <c r="H17" s="14">
        <f t="shared" si="0"/>
        <v>806.51</v>
      </c>
      <c r="I17" s="15">
        <v>-64.52</v>
      </c>
      <c r="J17" s="15">
        <v>0</v>
      </c>
      <c r="K17" s="15">
        <v>0</v>
      </c>
      <c r="L17" s="15">
        <v>0</v>
      </c>
      <c r="M17" s="16">
        <f t="shared" si="1"/>
        <v>-64.52</v>
      </c>
      <c r="N17" s="8">
        <f t="shared" si="2"/>
        <v>741.99</v>
      </c>
      <c r="O17" s="5"/>
      <c r="P17" s="5"/>
      <c r="Q17" s="5"/>
      <c r="R17" s="5"/>
    </row>
    <row r="18" spans="1:18">
      <c r="A18" s="4" t="s">
        <v>36</v>
      </c>
      <c r="B18" s="4" t="s">
        <v>23</v>
      </c>
      <c r="C18" s="8">
        <v>806.51</v>
      </c>
      <c r="D18" s="8">
        <v>0</v>
      </c>
      <c r="E18" s="8">
        <v>0</v>
      </c>
      <c r="F18" s="8">
        <v>403.26</v>
      </c>
      <c r="G18" s="8">
        <v>0</v>
      </c>
      <c r="H18" s="14">
        <f t="shared" si="0"/>
        <v>1209.77</v>
      </c>
      <c r="I18" s="15">
        <v>-96.78</v>
      </c>
      <c r="J18" s="15">
        <v>0</v>
      </c>
      <c r="K18" s="15">
        <v>0</v>
      </c>
      <c r="L18" s="15">
        <v>0</v>
      </c>
      <c r="M18" s="16">
        <f t="shared" si="1"/>
        <v>-96.78</v>
      </c>
      <c r="N18" s="8">
        <f t="shared" si="2"/>
        <v>1112.99</v>
      </c>
      <c r="O18" s="5"/>
      <c r="P18" s="5"/>
      <c r="Q18" s="5"/>
      <c r="R18" s="5"/>
    </row>
    <row r="19" spans="1:18">
      <c r="A19" s="4" t="s">
        <v>37</v>
      </c>
      <c r="B19" s="4" t="s">
        <v>27</v>
      </c>
      <c r="C19" s="8">
        <v>1776.11</v>
      </c>
      <c r="D19" s="8">
        <v>0</v>
      </c>
      <c r="E19" s="8">
        <v>0</v>
      </c>
      <c r="F19" s="8">
        <v>0</v>
      </c>
      <c r="G19" s="8">
        <v>0</v>
      </c>
      <c r="H19" s="14">
        <f t="shared" si="0"/>
        <v>1776.11</v>
      </c>
      <c r="I19" s="15">
        <v>-159.84</v>
      </c>
      <c r="J19" s="15">
        <v>0</v>
      </c>
      <c r="K19" s="15">
        <v>0</v>
      </c>
      <c r="L19" s="15">
        <v>0</v>
      </c>
      <c r="M19" s="16">
        <f t="shared" si="1"/>
        <v>-159.84</v>
      </c>
      <c r="N19" s="8">
        <f t="shared" si="2"/>
        <v>1616.27</v>
      </c>
      <c r="O19" s="5"/>
      <c r="P19" s="5"/>
      <c r="Q19" s="5"/>
      <c r="R19" s="5"/>
    </row>
    <row r="20" spans="1:18">
      <c r="A20" s="4" t="s">
        <v>38</v>
      </c>
      <c r="B20" s="4" t="s">
        <v>39</v>
      </c>
      <c r="C20" s="8">
        <v>900</v>
      </c>
      <c r="D20" s="8">
        <v>0</v>
      </c>
      <c r="E20" s="8">
        <v>0</v>
      </c>
      <c r="F20" s="8">
        <v>0</v>
      </c>
      <c r="G20" s="8">
        <v>0</v>
      </c>
      <c r="H20" s="14">
        <f t="shared" si="0"/>
        <v>900</v>
      </c>
      <c r="I20" s="15">
        <v>-72</v>
      </c>
      <c r="J20" s="15">
        <v>0</v>
      </c>
      <c r="K20" s="15">
        <v>0</v>
      </c>
      <c r="L20" s="15">
        <v>0</v>
      </c>
      <c r="M20" s="16">
        <f t="shared" si="1"/>
        <v>-72</v>
      </c>
      <c r="N20" s="8">
        <f t="shared" si="2"/>
        <v>828</v>
      </c>
      <c r="O20" s="5"/>
      <c r="P20" s="5"/>
      <c r="Q20" s="5"/>
      <c r="R20" s="5"/>
    </row>
    <row r="21" spans="1:18">
      <c r="A21" s="4" t="s">
        <v>40</v>
      </c>
      <c r="B21" s="4" t="s">
        <v>39</v>
      </c>
      <c r="C21" s="8">
        <v>900</v>
      </c>
      <c r="D21" s="8">
        <v>0</v>
      </c>
      <c r="E21" s="8">
        <v>0</v>
      </c>
      <c r="F21" s="8">
        <v>450</v>
      </c>
      <c r="G21" s="8">
        <v>0</v>
      </c>
      <c r="H21" s="14">
        <f t="shared" si="0"/>
        <v>1350</v>
      </c>
      <c r="I21" s="15">
        <v>-121.5</v>
      </c>
      <c r="J21" s="15">
        <v>0</v>
      </c>
      <c r="K21" s="15">
        <v>0</v>
      </c>
      <c r="L21" s="15">
        <v>0</v>
      </c>
      <c r="M21" s="16">
        <f t="shared" si="1"/>
        <v>-121.5</v>
      </c>
      <c r="N21" s="8">
        <f t="shared" si="2"/>
        <v>1228.5</v>
      </c>
      <c r="O21" s="5"/>
      <c r="P21" s="5"/>
      <c r="Q21" s="5"/>
      <c r="R21" s="5"/>
    </row>
    <row r="22" spans="1:18">
      <c r="A22" s="4" t="s">
        <v>41</v>
      </c>
      <c r="B22" s="4" t="s">
        <v>21</v>
      </c>
      <c r="C22" s="8">
        <v>900</v>
      </c>
      <c r="D22" s="8">
        <v>0</v>
      </c>
      <c r="E22" s="8">
        <v>0</v>
      </c>
      <c r="F22" s="8">
        <v>0</v>
      </c>
      <c r="G22" s="8">
        <v>0</v>
      </c>
      <c r="H22" s="14">
        <f t="shared" si="0"/>
        <v>900</v>
      </c>
      <c r="I22" s="15">
        <v>-72</v>
      </c>
      <c r="J22" s="15">
        <v>0</v>
      </c>
      <c r="K22" s="15">
        <v>0</v>
      </c>
      <c r="L22" s="15">
        <v>0</v>
      </c>
      <c r="M22" s="16">
        <f t="shared" si="1"/>
        <v>-72</v>
      </c>
      <c r="N22" s="8">
        <f t="shared" si="2"/>
        <v>828</v>
      </c>
      <c r="O22" s="5"/>
      <c r="P22" s="5"/>
      <c r="Q22" s="5"/>
      <c r="R22" s="5"/>
    </row>
    <row r="23" spans="1:18">
      <c r="A23" s="4" t="s">
        <v>42</v>
      </c>
      <c r="B23" s="4" t="s">
        <v>19</v>
      </c>
      <c r="C23" s="8">
        <v>955.68</v>
      </c>
      <c r="D23" s="8">
        <v>0</v>
      </c>
      <c r="E23" s="8">
        <v>0</v>
      </c>
      <c r="F23" s="8">
        <v>477.84</v>
      </c>
      <c r="G23" s="8">
        <v>0</v>
      </c>
      <c r="H23" s="14">
        <f t="shared" si="0"/>
        <v>1433.52</v>
      </c>
      <c r="I23" s="15">
        <v>-129.01</v>
      </c>
      <c r="J23" s="15">
        <v>0</v>
      </c>
      <c r="K23" s="15">
        <v>0</v>
      </c>
      <c r="L23" s="15">
        <v>0</v>
      </c>
      <c r="M23" s="16">
        <f t="shared" si="1"/>
        <v>-129.01</v>
      </c>
      <c r="N23" s="8">
        <f t="shared" si="2"/>
        <v>1304.51</v>
      </c>
      <c r="O23" s="5"/>
      <c r="P23" s="5"/>
      <c r="Q23" s="5"/>
      <c r="R23" s="5"/>
    </row>
    <row r="24" spans="1:18">
      <c r="A24" s="4" t="s">
        <v>43</v>
      </c>
      <c r="B24" s="4" t="s">
        <v>16</v>
      </c>
      <c r="C24" s="8">
        <v>2266.2399999999998</v>
      </c>
      <c r="D24" s="8">
        <v>0</v>
      </c>
      <c r="E24" s="8">
        <v>0</v>
      </c>
      <c r="F24" s="8">
        <v>0</v>
      </c>
      <c r="G24" s="8">
        <v>0</v>
      </c>
      <c r="H24" s="14">
        <f t="shared" si="0"/>
        <v>2266.2399999999998</v>
      </c>
      <c r="I24" s="15">
        <v>-249.28</v>
      </c>
      <c r="J24" s="15">
        <v>-22.96</v>
      </c>
      <c r="K24" s="15">
        <v>0</v>
      </c>
      <c r="L24" s="15">
        <v>-532.44000000000005</v>
      </c>
      <c r="M24" s="16">
        <f t="shared" si="1"/>
        <v>-804.68000000000006</v>
      </c>
      <c r="N24" s="8">
        <f t="shared" si="2"/>
        <v>1461.5599999999997</v>
      </c>
      <c r="O24" s="5"/>
      <c r="P24" s="5"/>
      <c r="Q24" s="5"/>
      <c r="R24" s="5"/>
    </row>
    <row r="25" spans="1:18">
      <c r="A25" s="4" t="s">
        <v>44</v>
      </c>
      <c r="B25" s="4" t="s">
        <v>16</v>
      </c>
      <c r="C25" s="8">
        <v>2266.2399999999998</v>
      </c>
      <c r="D25" s="8">
        <v>0</v>
      </c>
      <c r="E25" s="8">
        <v>0</v>
      </c>
      <c r="F25" s="8">
        <v>1133.1199999999999</v>
      </c>
      <c r="G25" s="8">
        <v>0</v>
      </c>
      <c r="H25" s="14">
        <f t="shared" si="0"/>
        <v>3399.3599999999997</v>
      </c>
      <c r="I25" s="15">
        <v>-373.92</v>
      </c>
      <c r="J25" s="15">
        <v>-133.22</v>
      </c>
      <c r="K25" s="15">
        <v>0</v>
      </c>
      <c r="L25" s="15">
        <v>-663.01</v>
      </c>
      <c r="M25" s="16">
        <f t="shared" si="1"/>
        <v>-1170.1500000000001</v>
      </c>
      <c r="N25" s="8">
        <f t="shared" si="2"/>
        <v>2229.2099999999996</v>
      </c>
      <c r="O25" s="5"/>
      <c r="P25" s="5"/>
      <c r="Q25" s="5"/>
      <c r="R25" s="5"/>
    </row>
    <row r="26" spans="1:18">
      <c r="A26" s="4" t="s">
        <v>45</v>
      </c>
      <c r="B26" s="4" t="s">
        <v>16</v>
      </c>
      <c r="C26" s="8">
        <v>2266.2399999999998</v>
      </c>
      <c r="D26" s="8">
        <v>0</v>
      </c>
      <c r="E26" s="8">
        <v>0</v>
      </c>
      <c r="F26" s="8">
        <v>0</v>
      </c>
      <c r="G26" s="8">
        <v>0</v>
      </c>
      <c r="H26" s="14">
        <f t="shared" si="0"/>
        <v>2266.2399999999998</v>
      </c>
      <c r="I26" s="15">
        <v>-249.28</v>
      </c>
      <c r="J26" s="15">
        <v>-22.96</v>
      </c>
      <c r="K26" s="15">
        <v>0</v>
      </c>
      <c r="L26" s="15">
        <v>0</v>
      </c>
      <c r="M26" s="16">
        <f t="shared" si="1"/>
        <v>-272.24</v>
      </c>
      <c r="N26" s="8">
        <f t="shared" si="2"/>
        <v>1993.9999999999998</v>
      </c>
      <c r="O26" s="5"/>
      <c r="P26" s="5"/>
      <c r="Q26" s="5"/>
      <c r="R26" s="5"/>
    </row>
    <row r="27" spans="1:18">
      <c r="A27" s="4" t="s">
        <v>46</v>
      </c>
      <c r="B27" s="4" t="s">
        <v>23</v>
      </c>
      <c r="C27" s="8">
        <v>806.51</v>
      </c>
      <c r="D27" s="8">
        <v>0</v>
      </c>
      <c r="E27" s="8">
        <v>0</v>
      </c>
      <c r="F27" s="8">
        <v>0</v>
      </c>
      <c r="G27" s="8">
        <v>0</v>
      </c>
      <c r="H27" s="14">
        <f t="shared" si="0"/>
        <v>806.51</v>
      </c>
      <c r="I27" s="15">
        <v>-64.52</v>
      </c>
      <c r="J27" s="15">
        <v>0</v>
      </c>
      <c r="K27" s="15">
        <v>0</v>
      </c>
      <c r="L27" s="15">
        <v>0</v>
      </c>
      <c r="M27" s="16">
        <f t="shared" si="1"/>
        <v>-64.52</v>
      </c>
      <c r="N27" s="8">
        <f t="shared" si="2"/>
        <v>741.99</v>
      </c>
      <c r="O27" s="5"/>
      <c r="P27" s="5"/>
      <c r="Q27" s="5"/>
      <c r="R27" s="5"/>
    </row>
    <row r="28" spans="1:18">
      <c r="A28" s="4" t="s">
        <v>47</v>
      </c>
      <c r="B28" s="4" t="s">
        <v>27</v>
      </c>
      <c r="C28" s="8">
        <v>1776.11</v>
      </c>
      <c r="D28" s="8">
        <v>0</v>
      </c>
      <c r="E28" s="8">
        <v>0</v>
      </c>
      <c r="F28" s="8">
        <v>0</v>
      </c>
      <c r="G28" s="8">
        <v>0</v>
      </c>
      <c r="H28" s="14">
        <f t="shared" si="0"/>
        <v>1776.11</v>
      </c>
      <c r="I28" s="15">
        <v>-159.84</v>
      </c>
      <c r="J28" s="15">
        <v>0</v>
      </c>
      <c r="K28" s="15">
        <v>0</v>
      </c>
      <c r="L28" s="15">
        <v>-498.92</v>
      </c>
      <c r="M28" s="16">
        <f t="shared" si="1"/>
        <v>-658.76</v>
      </c>
      <c r="N28" s="8">
        <f t="shared" si="2"/>
        <v>1117.3499999999999</v>
      </c>
      <c r="O28" s="5"/>
      <c r="P28" s="5"/>
      <c r="Q28" s="5"/>
      <c r="R28" s="5"/>
    </row>
    <row r="29" spans="1:18">
      <c r="A29" s="4" t="s">
        <v>48</v>
      </c>
      <c r="B29" s="4" t="s">
        <v>16</v>
      </c>
      <c r="C29" s="8">
        <v>2266.2399999999998</v>
      </c>
      <c r="D29" s="8">
        <v>0</v>
      </c>
      <c r="E29" s="8">
        <v>0</v>
      </c>
      <c r="F29" s="8">
        <v>0</v>
      </c>
      <c r="G29" s="8">
        <v>0</v>
      </c>
      <c r="H29" s="14">
        <f t="shared" si="0"/>
        <v>2266.2399999999998</v>
      </c>
      <c r="I29" s="15">
        <v>-249.28</v>
      </c>
      <c r="J29" s="15">
        <v>-22.96</v>
      </c>
      <c r="K29" s="15">
        <v>0</v>
      </c>
      <c r="L29" s="15">
        <v>-382.09</v>
      </c>
      <c r="M29" s="16">
        <f t="shared" si="1"/>
        <v>-654.32999999999993</v>
      </c>
      <c r="N29" s="8">
        <f t="shared" si="2"/>
        <v>1611.9099999999999</v>
      </c>
      <c r="O29" s="5"/>
      <c r="P29" s="5"/>
      <c r="Q29" s="5"/>
      <c r="R29" s="5"/>
    </row>
    <row r="30" spans="1:18">
      <c r="A30" s="4" t="s">
        <v>49</v>
      </c>
      <c r="B30" s="4" t="s">
        <v>16</v>
      </c>
      <c r="C30" s="8">
        <v>2266.2399999999998</v>
      </c>
      <c r="D30" s="8">
        <v>0</v>
      </c>
      <c r="E30" s="8">
        <v>0</v>
      </c>
      <c r="F30" s="8">
        <v>0</v>
      </c>
      <c r="G30" s="8">
        <v>0</v>
      </c>
      <c r="H30" s="14">
        <f t="shared" si="0"/>
        <v>2266.2399999999998</v>
      </c>
      <c r="I30" s="15">
        <v>-249.28</v>
      </c>
      <c r="J30" s="15">
        <v>-22.96</v>
      </c>
      <c r="K30" s="15">
        <v>0</v>
      </c>
      <c r="L30" s="15">
        <v>0</v>
      </c>
      <c r="M30" s="16">
        <f t="shared" si="1"/>
        <v>-272.24</v>
      </c>
      <c r="N30" s="8">
        <f t="shared" si="2"/>
        <v>1993.9999999999998</v>
      </c>
      <c r="O30" s="5"/>
      <c r="P30" s="5"/>
      <c r="Q30" s="5"/>
      <c r="R30" s="5"/>
    </row>
    <row r="31" spans="1:18">
      <c r="A31" s="4" t="s">
        <v>50</v>
      </c>
      <c r="B31" s="4" t="s">
        <v>16</v>
      </c>
      <c r="C31" s="8">
        <v>2266.2399999999998</v>
      </c>
      <c r="D31" s="8">
        <v>0</v>
      </c>
      <c r="E31" s="8">
        <v>0</v>
      </c>
      <c r="F31" s="8">
        <v>0</v>
      </c>
      <c r="G31" s="8">
        <v>0</v>
      </c>
      <c r="H31" s="14">
        <f t="shared" si="0"/>
        <v>2266.2399999999998</v>
      </c>
      <c r="I31" s="15">
        <v>-249.28</v>
      </c>
      <c r="J31" s="15">
        <v>-22.96</v>
      </c>
      <c r="K31" s="15">
        <v>0</v>
      </c>
      <c r="L31" s="15">
        <v>0</v>
      </c>
      <c r="M31" s="16">
        <f t="shared" si="1"/>
        <v>-272.24</v>
      </c>
      <c r="N31" s="8">
        <f t="shared" si="2"/>
        <v>1993.9999999999998</v>
      </c>
      <c r="O31" s="5"/>
      <c r="P31" s="5"/>
      <c r="Q31" s="5"/>
      <c r="R31" s="5"/>
    </row>
    <row r="32" spans="1:18">
      <c r="A32" s="4" t="s">
        <v>51</v>
      </c>
      <c r="B32" s="4" t="s">
        <v>23</v>
      </c>
      <c r="C32" s="8">
        <v>806.51</v>
      </c>
      <c r="D32" s="8">
        <v>0</v>
      </c>
      <c r="E32" s="8">
        <v>0</v>
      </c>
      <c r="F32" s="8">
        <v>403.26</v>
      </c>
      <c r="G32" s="8">
        <v>0</v>
      </c>
      <c r="H32" s="14">
        <f t="shared" si="0"/>
        <v>1209.77</v>
      </c>
      <c r="I32" s="15">
        <v>-96.78</v>
      </c>
      <c r="J32" s="15">
        <v>0</v>
      </c>
      <c r="K32" s="15">
        <v>0</v>
      </c>
      <c r="L32" s="15">
        <v>0</v>
      </c>
      <c r="M32" s="16">
        <f t="shared" si="1"/>
        <v>-96.78</v>
      </c>
      <c r="N32" s="8">
        <f t="shared" si="2"/>
        <v>1112.99</v>
      </c>
      <c r="O32" s="5"/>
      <c r="P32" s="5"/>
      <c r="Q32" s="5"/>
      <c r="R32" s="5"/>
    </row>
    <row r="33" spans="1:18">
      <c r="A33" s="4" t="s">
        <v>83</v>
      </c>
      <c r="B33" s="4" t="s">
        <v>24</v>
      </c>
      <c r="C33" s="8">
        <v>1974.29</v>
      </c>
      <c r="D33" s="8">
        <v>0</v>
      </c>
      <c r="E33" s="8">
        <v>0</v>
      </c>
      <c r="F33" s="8">
        <v>0</v>
      </c>
      <c r="G33" s="8">
        <v>0</v>
      </c>
      <c r="H33" s="14">
        <f t="shared" si="0"/>
        <v>1974.29</v>
      </c>
      <c r="I33" s="15">
        <v>-177.68</v>
      </c>
      <c r="J33" s="15">
        <v>-6.44</v>
      </c>
      <c r="K33" s="15">
        <v>0</v>
      </c>
      <c r="L33" s="15">
        <v>0</v>
      </c>
      <c r="M33" s="16">
        <f t="shared" si="1"/>
        <v>-184.12</v>
      </c>
      <c r="N33" s="8">
        <f t="shared" si="2"/>
        <v>1790.17</v>
      </c>
      <c r="O33" s="5"/>
      <c r="P33" s="5"/>
      <c r="Q33" s="5"/>
      <c r="R33" s="5"/>
    </row>
    <row r="34" spans="1:18">
      <c r="A34" s="4" t="s">
        <v>52</v>
      </c>
      <c r="B34" s="4" t="s">
        <v>23</v>
      </c>
      <c r="C34" s="8">
        <v>806.51</v>
      </c>
      <c r="D34" s="8">
        <v>0</v>
      </c>
      <c r="E34" s="8">
        <v>0</v>
      </c>
      <c r="F34" s="8">
        <v>0</v>
      </c>
      <c r="G34" s="8">
        <v>0</v>
      </c>
      <c r="H34" s="14">
        <f t="shared" si="0"/>
        <v>806.51</v>
      </c>
      <c r="I34" s="15">
        <v>-64.52</v>
      </c>
      <c r="J34" s="15">
        <v>0</v>
      </c>
      <c r="K34" s="15">
        <v>0</v>
      </c>
      <c r="L34" s="15">
        <v>0</v>
      </c>
      <c r="M34" s="16">
        <f t="shared" si="1"/>
        <v>-64.52</v>
      </c>
      <c r="N34" s="8">
        <f t="shared" si="2"/>
        <v>741.99</v>
      </c>
      <c r="O34" s="5"/>
      <c r="P34" s="5"/>
      <c r="Q34" s="5"/>
      <c r="R34" s="5"/>
    </row>
    <row r="35" spans="1:18">
      <c r="A35" s="4" t="s">
        <v>53</v>
      </c>
      <c r="B35" s="4" t="s">
        <v>19</v>
      </c>
      <c r="C35" s="8">
        <v>955.68</v>
      </c>
      <c r="D35" s="8">
        <v>0</v>
      </c>
      <c r="E35" s="8">
        <v>0</v>
      </c>
      <c r="F35" s="8">
        <v>0</v>
      </c>
      <c r="G35" s="8">
        <v>0</v>
      </c>
      <c r="H35" s="14">
        <f t="shared" si="0"/>
        <v>955.68</v>
      </c>
      <c r="I35" s="15">
        <v>-76.45</v>
      </c>
      <c r="J35" s="15">
        <v>0</v>
      </c>
      <c r="K35" s="15">
        <v>0</v>
      </c>
      <c r="L35" s="15">
        <v>0</v>
      </c>
      <c r="M35" s="16">
        <f t="shared" si="1"/>
        <v>-76.45</v>
      </c>
      <c r="N35" s="8">
        <f t="shared" si="2"/>
        <v>879.2299999999999</v>
      </c>
      <c r="O35" s="5"/>
      <c r="P35" s="5"/>
      <c r="Q35" s="5"/>
      <c r="R35" s="5"/>
    </row>
    <row r="36" spans="1:18">
      <c r="A36" s="4" t="s">
        <v>54</v>
      </c>
      <c r="B36" s="4" t="s">
        <v>27</v>
      </c>
      <c r="C36" s="8">
        <v>1776.11</v>
      </c>
      <c r="D36" s="8">
        <v>0</v>
      </c>
      <c r="E36" s="8">
        <v>0</v>
      </c>
      <c r="F36" s="8">
        <v>0</v>
      </c>
      <c r="G36" s="8">
        <v>0</v>
      </c>
      <c r="H36" s="14">
        <f t="shared" si="0"/>
        <v>1776.11</v>
      </c>
      <c r="I36" s="15">
        <v>-159.84</v>
      </c>
      <c r="J36" s="15">
        <v>0</v>
      </c>
      <c r="K36" s="15">
        <v>0</v>
      </c>
      <c r="L36" s="15">
        <v>0</v>
      </c>
      <c r="M36" s="16">
        <f t="shared" si="1"/>
        <v>-159.84</v>
      </c>
      <c r="N36" s="8">
        <f t="shared" si="2"/>
        <v>1616.27</v>
      </c>
      <c r="O36" s="5"/>
      <c r="P36" s="5"/>
      <c r="Q36" s="5"/>
      <c r="R36" s="5"/>
    </row>
    <row r="37" spans="1:18">
      <c r="A37" s="4" t="s">
        <v>55</v>
      </c>
      <c r="B37" s="4" t="s">
        <v>16</v>
      </c>
      <c r="C37" s="8">
        <v>2266.2399999999998</v>
      </c>
      <c r="D37" s="8">
        <v>0</v>
      </c>
      <c r="E37" s="8">
        <v>0</v>
      </c>
      <c r="F37" s="8">
        <v>0</v>
      </c>
      <c r="G37" s="8">
        <v>0</v>
      </c>
      <c r="H37" s="14">
        <f t="shared" si="0"/>
        <v>2266.2399999999998</v>
      </c>
      <c r="I37" s="15">
        <v>-249.28</v>
      </c>
      <c r="J37" s="15">
        <v>-22.96</v>
      </c>
      <c r="K37" s="15">
        <v>0</v>
      </c>
      <c r="L37" s="15">
        <v>0</v>
      </c>
      <c r="M37" s="16">
        <f t="shared" si="1"/>
        <v>-272.24</v>
      </c>
      <c r="N37" s="8">
        <f t="shared" si="2"/>
        <v>1993.9999999999998</v>
      </c>
      <c r="O37" s="5"/>
      <c r="P37" s="5"/>
      <c r="Q37" s="5"/>
      <c r="R37" s="5"/>
    </row>
    <row r="38" spans="1:18">
      <c r="A38" s="4" t="s">
        <v>56</v>
      </c>
      <c r="B38" s="4" t="s">
        <v>57</v>
      </c>
      <c r="C38" s="8">
        <v>2150</v>
      </c>
      <c r="D38" s="8">
        <v>0</v>
      </c>
      <c r="E38" s="8">
        <v>0</v>
      </c>
      <c r="F38" s="8">
        <v>0</v>
      </c>
      <c r="G38" s="8">
        <v>1075</v>
      </c>
      <c r="H38" s="14">
        <f t="shared" si="0"/>
        <v>3225</v>
      </c>
      <c r="I38" s="15">
        <v>-354.75</v>
      </c>
      <c r="J38" s="15">
        <v>-109.94</v>
      </c>
      <c r="K38" s="15">
        <v>0</v>
      </c>
      <c r="L38" s="15">
        <v>0</v>
      </c>
      <c r="M38" s="16">
        <f t="shared" si="1"/>
        <v>-464.69</v>
      </c>
      <c r="N38" s="8">
        <f t="shared" si="2"/>
        <v>2760.31</v>
      </c>
      <c r="O38" s="5"/>
      <c r="P38" s="5"/>
      <c r="Q38" s="5"/>
      <c r="R38" s="5"/>
    </row>
    <row r="39" spans="1:18">
      <c r="A39" s="4" t="s">
        <v>58</v>
      </c>
      <c r="B39" s="4" t="s">
        <v>27</v>
      </c>
      <c r="C39" s="8">
        <v>1776.11</v>
      </c>
      <c r="D39" s="8">
        <v>0</v>
      </c>
      <c r="E39" s="8">
        <v>0</v>
      </c>
      <c r="F39" s="8">
        <v>0</v>
      </c>
      <c r="G39" s="8">
        <v>0</v>
      </c>
      <c r="H39" s="14">
        <f t="shared" si="0"/>
        <v>1776.11</v>
      </c>
      <c r="I39" s="15">
        <v>-159.84</v>
      </c>
      <c r="J39" s="15">
        <v>0</v>
      </c>
      <c r="K39" s="15">
        <v>0</v>
      </c>
      <c r="L39" s="15">
        <v>0</v>
      </c>
      <c r="M39" s="16">
        <f t="shared" si="1"/>
        <v>-159.84</v>
      </c>
      <c r="N39" s="8">
        <f t="shared" si="2"/>
        <v>1616.27</v>
      </c>
      <c r="O39" s="5"/>
      <c r="P39" s="5"/>
      <c r="Q39" s="5"/>
      <c r="R39" s="5"/>
    </row>
    <row r="40" spans="1:18">
      <c r="A40" s="4" t="s">
        <v>59</v>
      </c>
      <c r="B40" s="4" t="s">
        <v>23</v>
      </c>
      <c r="C40" s="8">
        <v>806.51</v>
      </c>
      <c r="D40" s="8">
        <v>0</v>
      </c>
      <c r="E40" s="8">
        <v>0</v>
      </c>
      <c r="F40" s="8">
        <v>0</v>
      </c>
      <c r="G40" s="8">
        <v>0</v>
      </c>
      <c r="H40" s="14">
        <f t="shared" si="0"/>
        <v>806.51</v>
      </c>
      <c r="I40" s="15">
        <v>-64.52</v>
      </c>
      <c r="J40" s="15">
        <v>0</v>
      </c>
      <c r="K40" s="15">
        <v>0</v>
      </c>
      <c r="L40" s="15">
        <v>0</v>
      </c>
      <c r="M40" s="16">
        <f t="shared" si="1"/>
        <v>-64.52</v>
      </c>
      <c r="N40" s="8">
        <f t="shared" si="2"/>
        <v>741.99</v>
      </c>
      <c r="O40" s="5"/>
      <c r="P40" s="5"/>
      <c r="Q40" s="5"/>
      <c r="R40" s="5"/>
    </row>
    <row r="41" spans="1:18">
      <c r="A41" s="4" t="s">
        <v>60</v>
      </c>
      <c r="B41" s="4" t="s">
        <v>23</v>
      </c>
      <c r="C41" s="8">
        <v>806.51</v>
      </c>
      <c r="D41" s="8">
        <v>0</v>
      </c>
      <c r="E41" s="8">
        <v>0</v>
      </c>
      <c r="F41" s="8">
        <v>0</v>
      </c>
      <c r="G41" s="8">
        <v>0</v>
      </c>
      <c r="H41" s="14">
        <f t="shared" si="0"/>
        <v>806.51</v>
      </c>
      <c r="I41" s="15">
        <v>-64.52</v>
      </c>
      <c r="J41" s="15">
        <v>0</v>
      </c>
      <c r="K41" s="15">
        <v>0</v>
      </c>
      <c r="L41" s="15">
        <v>0</v>
      </c>
      <c r="M41" s="16">
        <f t="shared" si="1"/>
        <v>-64.52</v>
      </c>
      <c r="N41" s="8">
        <f t="shared" si="2"/>
        <v>741.99</v>
      </c>
      <c r="O41" s="5"/>
      <c r="P41" s="5"/>
      <c r="Q41" s="5"/>
      <c r="R41" s="5"/>
    </row>
    <row r="42" spans="1:18">
      <c r="A42" s="4" t="s">
        <v>61</v>
      </c>
      <c r="B42" s="4" t="s">
        <v>23</v>
      </c>
      <c r="C42" s="8">
        <v>806.51</v>
      </c>
      <c r="D42" s="8">
        <v>0</v>
      </c>
      <c r="E42" s="8">
        <v>0</v>
      </c>
      <c r="F42" s="8">
        <v>0</v>
      </c>
      <c r="G42" s="8">
        <v>0</v>
      </c>
      <c r="H42" s="14">
        <f t="shared" si="0"/>
        <v>806.51</v>
      </c>
      <c r="I42" s="15">
        <v>-64.52</v>
      </c>
      <c r="J42" s="15">
        <v>0</v>
      </c>
      <c r="K42" s="15">
        <v>0</v>
      </c>
      <c r="L42" s="15">
        <v>0</v>
      </c>
      <c r="M42" s="16">
        <f t="shared" si="1"/>
        <v>-64.52</v>
      </c>
      <c r="N42" s="8">
        <f t="shared" si="2"/>
        <v>741.99</v>
      </c>
      <c r="O42" s="5"/>
      <c r="P42" s="5"/>
      <c r="Q42" s="5"/>
      <c r="R42" s="5"/>
    </row>
    <row r="43" spans="1:18">
      <c r="A43" s="4" t="s">
        <v>62</v>
      </c>
      <c r="B43" s="4" t="s">
        <v>21</v>
      </c>
      <c r="C43" s="8">
        <v>900</v>
      </c>
      <c r="D43" s="8">
        <v>0</v>
      </c>
      <c r="E43" s="8">
        <v>0</v>
      </c>
      <c r="F43" s="8">
        <v>0</v>
      </c>
      <c r="G43" s="8">
        <v>0</v>
      </c>
      <c r="H43" s="14">
        <f t="shared" si="0"/>
        <v>900</v>
      </c>
      <c r="I43" s="15">
        <v>-72</v>
      </c>
      <c r="J43" s="15">
        <v>0</v>
      </c>
      <c r="K43" s="15">
        <v>0</v>
      </c>
      <c r="L43" s="15">
        <v>0</v>
      </c>
      <c r="M43" s="16">
        <f t="shared" si="1"/>
        <v>-72</v>
      </c>
      <c r="N43" s="8">
        <f t="shared" si="2"/>
        <v>828</v>
      </c>
      <c r="O43" s="5"/>
      <c r="P43" s="5"/>
      <c r="Q43" s="5"/>
      <c r="R43" s="5"/>
    </row>
    <row r="44" spans="1:18">
      <c r="A44" s="4" t="s">
        <v>63</v>
      </c>
      <c r="B44" s="4" t="s">
        <v>27</v>
      </c>
      <c r="C44" s="8">
        <v>1776.11</v>
      </c>
      <c r="D44" s="8">
        <v>0</v>
      </c>
      <c r="E44" s="8">
        <v>0</v>
      </c>
      <c r="F44" s="8">
        <v>0</v>
      </c>
      <c r="G44" s="8">
        <v>0</v>
      </c>
      <c r="H44" s="14">
        <f t="shared" si="0"/>
        <v>1776.11</v>
      </c>
      <c r="I44" s="15">
        <v>-159.84</v>
      </c>
      <c r="J44" s="15">
        <v>0</v>
      </c>
      <c r="K44" s="15">
        <v>0</v>
      </c>
      <c r="L44" s="15">
        <v>0</v>
      </c>
      <c r="M44" s="16">
        <f t="shared" si="1"/>
        <v>-159.84</v>
      </c>
      <c r="N44" s="8">
        <f t="shared" si="2"/>
        <v>1616.27</v>
      </c>
      <c r="O44" s="5"/>
      <c r="P44" s="5"/>
      <c r="Q44" s="5"/>
      <c r="R44" s="5"/>
    </row>
    <row r="45" spans="1:18">
      <c r="A45" s="4" t="s">
        <v>64</v>
      </c>
      <c r="B45" s="4" t="s">
        <v>27</v>
      </c>
      <c r="C45" s="8">
        <v>1776.11</v>
      </c>
      <c r="D45" s="8">
        <v>0</v>
      </c>
      <c r="E45" s="8">
        <v>0</v>
      </c>
      <c r="F45" s="8">
        <v>888.06</v>
      </c>
      <c r="G45" s="8">
        <v>0</v>
      </c>
      <c r="H45" s="14">
        <f t="shared" si="0"/>
        <v>2664.17</v>
      </c>
      <c r="I45" s="15">
        <v>-293.05</v>
      </c>
      <c r="J45" s="15">
        <v>-49.52</v>
      </c>
      <c r="K45" s="15">
        <v>0</v>
      </c>
      <c r="L45" s="15">
        <v>0</v>
      </c>
      <c r="M45" s="16">
        <f t="shared" si="1"/>
        <v>-342.57</v>
      </c>
      <c r="N45" s="8">
        <f t="shared" si="2"/>
        <v>2321.6</v>
      </c>
      <c r="O45" s="5"/>
      <c r="P45" s="5"/>
      <c r="Q45" s="5"/>
      <c r="R45" s="5"/>
    </row>
    <row r="46" spans="1:18">
      <c r="A46" s="4" t="s">
        <v>65</v>
      </c>
      <c r="B46" s="4" t="s">
        <v>66</v>
      </c>
      <c r="C46" s="8">
        <v>2796.86</v>
      </c>
      <c r="D46" s="8">
        <v>0</v>
      </c>
      <c r="E46" s="8">
        <v>0</v>
      </c>
      <c r="F46" s="8">
        <v>0</v>
      </c>
      <c r="G46" s="8">
        <v>0</v>
      </c>
      <c r="H46" s="14">
        <f t="shared" si="0"/>
        <v>2796.86</v>
      </c>
      <c r="I46" s="15">
        <v>-307.64999999999998</v>
      </c>
      <c r="J46" s="15">
        <v>-19.690000000000001</v>
      </c>
      <c r="K46" s="15">
        <v>0</v>
      </c>
      <c r="L46" s="15">
        <v>0</v>
      </c>
      <c r="M46" s="16">
        <f t="shared" si="1"/>
        <v>-327.33999999999997</v>
      </c>
      <c r="N46" s="8">
        <f t="shared" si="2"/>
        <v>2469.52</v>
      </c>
      <c r="O46" s="5"/>
      <c r="P46" s="5"/>
      <c r="Q46" s="5"/>
      <c r="R46" s="5"/>
    </row>
    <row r="47" spans="1:18">
      <c r="A47" s="4" t="s">
        <v>67</v>
      </c>
      <c r="B47" s="4" t="s">
        <v>27</v>
      </c>
      <c r="C47" s="8">
        <v>1776.11</v>
      </c>
      <c r="D47" s="8">
        <v>0</v>
      </c>
      <c r="E47" s="8">
        <v>0</v>
      </c>
      <c r="F47" s="8">
        <v>0</v>
      </c>
      <c r="G47" s="8">
        <v>0</v>
      </c>
      <c r="H47" s="14">
        <f t="shared" si="0"/>
        <v>1776.11</v>
      </c>
      <c r="I47" s="15">
        <v>-159.84</v>
      </c>
      <c r="J47" s="15">
        <v>0</v>
      </c>
      <c r="K47" s="15">
        <v>0</v>
      </c>
      <c r="L47" s="15">
        <v>-191.82</v>
      </c>
      <c r="M47" s="16">
        <f t="shared" si="1"/>
        <v>-351.65999999999997</v>
      </c>
      <c r="N47" s="8">
        <f t="shared" si="2"/>
        <v>1424.4499999999998</v>
      </c>
      <c r="O47" s="5"/>
      <c r="P47" s="5"/>
      <c r="Q47" s="5"/>
      <c r="R47" s="5"/>
    </row>
    <row r="48" spans="1:18">
      <c r="A48" s="4" t="s">
        <v>68</v>
      </c>
      <c r="B48" s="4" t="s">
        <v>27</v>
      </c>
      <c r="C48" s="8">
        <v>1776.11</v>
      </c>
      <c r="D48" s="8">
        <v>0</v>
      </c>
      <c r="E48" s="8">
        <v>0</v>
      </c>
      <c r="F48" s="8">
        <v>0</v>
      </c>
      <c r="G48" s="8">
        <v>0</v>
      </c>
      <c r="H48" s="14">
        <f t="shared" si="0"/>
        <v>1776.11</v>
      </c>
      <c r="I48" s="15">
        <v>-159.84</v>
      </c>
      <c r="J48" s="15">
        <v>0</v>
      </c>
      <c r="K48" s="15">
        <v>0</v>
      </c>
      <c r="L48" s="15">
        <v>0</v>
      </c>
      <c r="M48" s="16">
        <f t="shared" si="1"/>
        <v>-159.84</v>
      </c>
      <c r="N48" s="8">
        <f t="shared" si="2"/>
        <v>1616.27</v>
      </c>
      <c r="O48" s="5"/>
      <c r="P48" s="5"/>
      <c r="Q48" s="5"/>
      <c r="R48" s="5"/>
    </row>
    <row r="49" spans="1:18">
      <c r="A49" s="4" t="s">
        <v>69</v>
      </c>
      <c r="B49" s="4" t="s">
        <v>23</v>
      </c>
      <c r="C49" s="8">
        <v>806.51</v>
      </c>
      <c r="D49" s="8">
        <v>0</v>
      </c>
      <c r="E49" s="8">
        <v>0</v>
      </c>
      <c r="F49" s="8">
        <v>0</v>
      </c>
      <c r="G49" s="8">
        <v>0</v>
      </c>
      <c r="H49" s="14">
        <f t="shared" si="0"/>
        <v>806.51</v>
      </c>
      <c r="I49" s="15">
        <v>-64.52</v>
      </c>
      <c r="J49" s="15">
        <v>0</v>
      </c>
      <c r="K49" s="15">
        <v>0</v>
      </c>
      <c r="L49" s="15">
        <v>0</v>
      </c>
      <c r="M49" s="16">
        <f t="shared" si="1"/>
        <v>-64.52</v>
      </c>
      <c r="N49" s="8">
        <f t="shared" si="2"/>
        <v>741.99</v>
      </c>
      <c r="O49" s="5"/>
      <c r="P49" s="5"/>
      <c r="Q49" s="5"/>
      <c r="R49" s="5"/>
    </row>
    <row r="50" spans="1:18">
      <c r="A50" s="4" t="s">
        <v>70</v>
      </c>
      <c r="B50" s="4" t="s">
        <v>71</v>
      </c>
      <c r="C50" s="8">
        <v>2764.89</v>
      </c>
      <c r="D50" s="8">
        <v>0</v>
      </c>
      <c r="E50" s="8">
        <v>0</v>
      </c>
      <c r="F50" s="8">
        <v>0</v>
      </c>
      <c r="G50" s="8">
        <v>0</v>
      </c>
      <c r="H50" s="14">
        <f t="shared" si="0"/>
        <v>2764.89</v>
      </c>
      <c r="I50" s="15">
        <v>-304.13</v>
      </c>
      <c r="J50" s="15">
        <v>-56.25</v>
      </c>
      <c r="K50" s="15">
        <v>0</v>
      </c>
      <c r="L50" s="15">
        <v>0</v>
      </c>
      <c r="M50" s="16">
        <f t="shared" si="1"/>
        <v>-360.38</v>
      </c>
      <c r="N50" s="8">
        <f t="shared" si="2"/>
        <v>2404.5099999999998</v>
      </c>
      <c r="O50" s="5"/>
      <c r="P50" s="5"/>
      <c r="Q50" s="5"/>
      <c r="R50" s="5"/>
    </row>
    <row r="51" spans="1:18">
      <c r="A51" s="4" t="s">
        <v>72</v>
      </c>
      <c r="B51" s="4" t="s">
        <v>23</v>
      </c>
      <c r="C51" s="8">
        <v>806.51</v>
      </c>
      <c r="D51" s="8">
        <v>0</v>
      </c>
      <c r="E51" s="8">
        <v>0</v>
      </c>
      <c r="F51" s="8">
        <v>0</v>
      </c>
      <c r="G51" s="8">
        <v>0</v>
      </c>
      <c r="H51" s="14">
        <f t="shared" si="0"/>
        <v>806.51</v>
      </c>
      <c r="I51" s="15">
        <v>-64.52</v>
      </c>
      <c r="J51" s="15">
        <v>0</v>
      </c>
      <c r="K51" s="15">
        <v>0</v>
      </c>
      <c r="L51" s="15">
        <v>0</v>
      </c>
      <c r="M51" s="16">
        <f t="shared" si="1"/>
        <v>-64.52</v>
      </c>
      <c r="N51" s="8">
        <f t="shared" si="2"/>
        <v>741.99</v>
      </c>
      <c r="O51" s="5"/>
      <c r="P51" s="5"/>
      <c r="Q51" s="5"/>
      <c r="R51" s="5"/>
    </row>
    <row r="52" spans="1:18">
      <c r="A52" s="4" t="s">
        <v>73</v>
      </c>
      <c r="B52" s="4" t="s">
        <v>27</v>
      </c>
      <c r="C52" s="8">
        <v>1776.11</v>
      </c>
      <c r="D52" s="8">
        <v>0</v>
      </c>
      <c r="E52" s="8">
        <v>0</v>
      </c>
      <c r="F52" s="8">
        <v>0</v>
      </c>
      <c r="G52" s="8">
        <v>0</v>
      </c>
      <c r="H52" s="14">
        <f t="shared" si="0"/>
        <v>1776.11</v>
      </c>
      <c r="I52" s="15">
        <v>-159.84</v>
      </c>
      <c r="J52" s="15">
        <v>0</v>
      </c>
      <c r="K52" s="15">
        <v>0</v>
      </c>
      <c r="L52" s="15">
        <v>0</v>
      </c>
      <c r="M52" s="16">
        <f t="shared" si="1"/>
        <v>-159.84</v>
      </c>
      <c r="N52" s="8">
        <f t="shared" si="2"/>
        <v>1616.27</v>
      </c>
      <c r="O52" s="5"/>
      <c r="P52" s="5"/>
      <c r="Q52" s="5"/>
      <c r="R52" s="5"/>
    </row>
    <row r="53" spans="1:18">
      <c r="A53" s="4" t="s">
        <v>74</v>
      </c>
      <c r="B53" s="4" t="s">
        <v>23</v>
      </c>
      <c r="C53" s="8">
        <v>806.51</v>
      </c>
      <c r="D53" s="8">
        <v>0</v>
      </c>
      <c r="E53" s="8">
        <v>0</v>
      </c>
      <c r="F53" s="8">
        <v>0</v>
      </c>
      <c r="G53" s="8">
        <v>0</v>
      </c>
      <c r="H53" s="14">
        <f t="shared" si="0"/>
        <v>806.51</v>
      </c>
      <c r="I53" s="15">
        <v>-64.52</v>
      </c>
      <c r="J53" s="15">
        <v>0</v>
      </c>
      <c r="K53" s="15">
        <v>0</v>
      </c>
      <c r="L53" s="15">
        <v>0</v>
      </c>
      <c r="M53" s="16">
        <f t="shared" si="1"/>
        <v>-64.52</v>
      </c>
      <c r="N53" s="8">
        <f t="shared" si="2"/>
        <v>741.99</v>
      </c>
      <c r="O53" s="5"/>
      <c r="P53" s="5"/>
      <c r="Q53" s="5"/>
      <c r="R53" s="5"/>
    </row>
    <row r="54" spans="1:18">
      <c r="A54" s="4" t="s">
        <v>75</v>
      </c>
      <c r="B54" s="4" t="s">
        <v>23</v>
      </c>
      <c r="C54" s="8">
        <v>806.51</v>
      </c>
      <c r="D54" s="8">
        <v>0</v>
      </c>
      <c r="E54" s="8">
        <v>0</v>
      </c>
      <c r="F54" s="8">
        <v>0</v>
      </c>
      <c r="G54" s="8">
        <v>0</v>
      </c>
      <c r="H54" s="14">
        <f t="shared" si="0"/>
        <v>806.51</v>
      </c>
      <c r="I54" s="15">
        <v>-64.52</v>
      </c>
      <c r="J54" s="15">
        <v>0</v>
      </c>
      <c r="K54" s="15">
        <v>0</v>
      </c>
      <c r="L54" s="15">
        <v>0</v>
      </c>
      <c r="M54" s="16">
        <f t="shared" si="1"/>
        <v>-64.52</v>
      </c>
      <c r="N54" s="8">
        <f t="shared" si="2"/>
        <v>741.99</v>
      </c>
      <c r="O54" s="5"/>
      <c r="P54" s="5"/>
      <c r="Q54" s="5"/>
      <c r="R54" s="5"/>
    </row>
    <row r="55" spans="1:18">
      <c r="A55" s="4" t="s">
        <v>76</v>
      </c>
      <c r="B55" s="4" t="s">
        <v>23</v>
      </c>
      <c r="C55" s="8">
        <v>806.51</v>
      </c>
      <c r="D55" s="8">
        <v>0</v>
      </c>
      <c r="E55" s="8">
        <v>0</v>
      </c>
      <c r="F55" s="8">
        <v>0</v>
      </c>
      <c r="G55" s="8">
        <v>0</v>
      </c>
      <c r="H55" s="14">
        <f t="shared" si="0"/>
        <v>806.51</v>
      </c>
      <c r="I55" s="15">
        <v>-64.52</v>
      </c>
      <c r="J55" s="15">
        <v>0</v>
      </c>
      <c r="K55" s="15">
        <v>0</v>
      </c>
      <c r="L55" s="15">
        <v>0</v>
      </c>
      <c r="M55" s="16">
        <f t="shared" si="1"/>
        <v>-64.52</v>
      </c>
      <c r="N55" s="8">
        <f t="shared" si="2"/>
        <v>741.99</v>
      </c>
      <c r="O55" s="5"/>
      <c r="P55" s="5"/>
      <c r="Q55" s="5"/>
      <c r="R55" s="5"/>
    </row>
    <row r="56" spans="1:18">
      <c r="A56" s="4" t="s">
        <v>77</v>
      </c>
      <c r="B56" s="4" t="s">
        <v>23</v>
      </c>
      <c r="C56" s="8">
        <v>806.51</v>
      </c>
      <c r="D56" s="8">
        <v>0</v>
      </c>
      <c r="E56" s="8">
        <v>0</v>
      </c>
      <c r="F56" s="8">
        <v>403.26</v>
      </c>
      <c r="G56" s="8">
        <v>0</v>
      </c>
      <c r="H56" s="14">
        <f t="shared" si="0"/>
        <v>1209.77</v>
      </c>
      <c r="I56" s="15">
        <v>-96.78</v>
      </c>
      <c r="J56" s="15">
        <v>0</v>
      </c>
      <c r="K56" s="15">
        <v>0</v>
      </c>
      <c r="L56" s="15">
        <v>0</v>
      </c>
      <c r="M56" s="16">
        <f t="shared" si="1"/>
        <v>-96.78</v>
      </c>
      <c r="N56" s="8">
        <f t="shared" si="2"/>
        <v>1112.99</v>
      </c>
      <c r="O56" s="5"/>
      <c r="P56" s="5"/>
      <c r="Q56" s="5"/>
      <c r="R56" s="5"/>
    </row>
    <row r="57" spans="1:18">
      <c r="A57" s="4" t="s">
        <v>78</v>
      </c>
      <c r="B57" s="4" t="s">
        <v>23</v>
      </c>
      <c r="C57" s="8">
        <v>806.51</v>
      </c>
      <c r="D57" s="8">
        <v>0</v>
      </c>
      <c r="E57" s="8">
        <v>0</v>
      </c>
      <c r="F57" s="8">
        <v>0</v>
      </c>
      <c r="G57" s="8">
        <v>0</v>
      </c>
      <c r="H57" s="14">
        <f t="shared" si="0"/>
        <v>806.51</v>
      </c>
      <c r="I57" s="15">
        <v>-64.52</v>
      </c>
      <c r="J57" s="15">
        <v>0</v>
      </c>
      <c r="K57" s="15">
        <v>0</v>
      </c>
      <c r="L57" s="15">
        <v>0</v>
      </c>
      <c r="M57" s="16">
        <f t="shared" si="1"/>
        <v>-64.52</v>
      </c>
      <c r="N57" s="8">
        <f t="shared" si="2"/>
        <v>741.99</v>
      </c>
      <c r="O57" s="5"/>
      <c r="P57" s="5"/>
      <c r="Q57" s="5"/>
      <c r="R57" s="5"/>
    </row>
    <row r="58" spans="1:18">
      <c r="A58" s="4" t="s">
        <v>79</v>
      </c>
      <c r="B58" s="4" t="s">
        <v>27</v>
      </c>
      <c r="C58" s="8">
        <v>1776.11</v>
      </c>
      <c r="D58" s="8">
        <v>0</v>
      </c>
      <c r="E58" s="8">
        <v>0</v>
      </c>
      <c r="F58" s="8">
        <v>0</v>
      </c>
      <c r="G58" s="8">
        <v>0</v>
      </c>
      <c r="H58" s="14">
        <f t="shared" si="0"/>
        <v>1776.11</v>
      </c>
      <c r="I58" s="15">
        <v>-159.84</v>
      </c>
      <c r="J58" s="15">
        <v>0</v>
      </c>
      <c r="K58" s="15">
        <v>0</v>
      </c>
      <c r="L58" s="15">
        <v>0</v>
      </c>
      <c r="M58" s="16">
        <f t="shared" si="1"/>
        <v>-159.84</v>
      </c>
      <c r="N58" s="8">
        <f t="shared" si="2"/>
        <v>1616.27</v>
      </c>
      <c r="O58" s="5"/>
      <c r="P58" s="5"/>
      <c r="Q58" s="5"/>
      <c r="R58" s="5"/>
    </row>
    <row r="59" spans="1:18">
      <c r="A59" s="4" t="s">
        <v>80</v>
      </c>
      <c r="B59" s="4" t="s">
        <v>71</v>
      </c>
      <c r="C59" s="8">
        <v>2764.89</v>
      </c>
      <c r="D59" s="8">
        <v>0</v>
      </c>
      <c r="E59" s="8">
        <v>0</v>
      </c>
      <c r="F59" s="8">
        <v>0</v>
      </c>
      <c r="G59" s="8">
        <v>0</v>
      </c>
      <c r="H59" s="14">
        <f t="shared" si="0"/>
        <v>2764.89</v>
      </c>
      <c r="I59" s="15">
        <v>-304.13</v>
      </c>
      <c r="J59" s="15">
        <v>-56.25</v>
      </c>
      <c r="K59" s="15">
        <v>0</v>
      </c>
      <c r="L59" s="15">
        <v>0</v>
      </c>
      <c r="M59" s="16">
        <f t="shared" si="1"/>
        <v>-360.38</v>
      </c>
      <c r="N59" s="8">
        <f t="shared" si="2"/>
        <v>2404.5099999999998</v>
      </c>
      <c r="O59" s="5"/>
      <c r="P59" s="5"/>
      <c r="Q59" s="5"/>
      <c r="R59" s="5"/>
    </row>
    <row r="60" spans="1:18">
      <c r="A60" s="4" t="s">
        <v>81</v>
      </c>
      <c r="B60" s="4" t="s">
        <v>16</v>
      </c>
      <c r="C60" s="8">
        <v>2266.2399999999998</v>
      </c>
      <c r="D60" s="8">
        <v>0</v>
      </c>
      <c r="E60" s="8">
        <v>0</v>
      </c>
      <c r="F60" s="8">
        <v>0</v>
      </c>
      <c r="G60" s="8">
        <v>0</v>
      </c>
      <c r="H60" s="14">
        <f t="shared" si="0"/>
        <v>2266.2399999999998</v>
      </c>
      <c r="I60" s="15">
        <v>-249.28</v>
      </c>
      <c r="J60" s="15">
        <v>-22.96</v>
      </c>
      <c r="K60" s="15">
        <v>0</v>
      </c>
      <c r="L60" s="15">
        <v>-209.61</v>
      </c>
      <c r="M60" s="16">
        <f t="shared" si="1"/>
        <v>-481.85</v>
      </c>
      <c r="N60" s="8">
        <f t="shared" si="2"/>
        <v>1784.3899999999999</v>
      </c>
      <c r="O60" s="5"/>
      <c r="P60" s="5"/>
      <c r="Q60" s="5"/>
      <c r="R60" s="5"/>
    </row>
    <row r="61" spans="1:18">
      <c r="A61" s="17" t="s">
        <v>82</v>
      </c>
      <c r="B61" s="17"/>
      <c r="C61" s="9">
        <f>SUM(C4:C60)</f>
        <v>82370.52999999997</v>
      </c>
      <c r="D61" s="9">
        <f t="shared" ref="D61:N61" si="3">SUM(D4:D60)</f>
        <v>0</v>
      </c>
      <c r="E61" s="9">
        <f t="shared" si="3"/>
        <v>0</v>
      </c>
      <c r="F61" s="9">
        <f t="shared" si="3"/>
        <v>4965.32</v>
      </c>
      <c r="G61" s="9">
        <f t="shared" si="3"/>
        <v>1650</v>
      </c>
      <c r="H61" s="14">
        <f t="shared" si="0"/>
        <v>88985.849999999977</v>
      </c>
      <c r="I61" s="15">
        <f>SUM(I4:I60)</f>
        <v>-8569.3900000000067</v>
      </c>
      <c r="J61" s="15">
        <f>SUM(J4:J60)</f>
        <v>-637.95000000000005</v>
      </c>
      <c r="K61" s="15">
        <f>SUM(K4:K60)</f>
        <v>0</v>
      </c>
      <c r="L61" s="15">
        <f>SUM(L4:L60)</f>
        <v>-2622.3000000000006</v>
      </c>
      <c r="M61" s="15">
        <f>SUM(M4:M60)</f>
        <v>-11829.640000000003</v>
      </c>
      <c r="N61" s="9">
        <f t="shared" si="3"/>
        <v>77156.209999999992</v>
      </c>
    </row>
  </sheetData>
  <mergeCells count="3">
    <mergeCell ref="A1:N1"/>
    <mergeCell ref="A2:N2"/>
    <mergeCell ref="A61:B61"/>
  </mergeCells>
  <pageMargins left="1.1811023622047245" right="0.39370078740157483" top="0.39370078740157483" bottom="0.39370078740157483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10-2013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2013-11-07T19:15:29Z</cp:lastPrinted>
  <dcterms:created xsi:type="dcterms:W3CDTF">2013-10-08T17:28:47Z</dcterms:created>
  <dcterms:modified xsi:type="dcterms:W3CDTF">2013-11-07T19:15:32Z</dcterms:modified>
</cp:coreProperties>
</file>